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5" sheetId="4" r:id="rId4"/>
  </sheets>
  <definedNames/>
  <calcPr fullCalcOnLoad="1"/>
</workbook>
</file>

<file path=xl/sharedStrings.xml><?xml version="1.0" encoding="utf-8"?>
<sst xmlns="http://schemas.openxmlformats.org/spreadsheetml/2006/main" count="321" uniqueCount="172">
  <si>
    <t>Приложение № 1</t>
  </si>
  <si>
    <t>к предложению о размере цен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</si>
  <si>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</si>
  <si>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</si>
  <si>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</si>
  <si>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</si>
  <si>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</si>
  <si>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</si>
  <si>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</si>
  <si>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</si>
  <si>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Факс</t>
  </si>
  <si>
    <t>Контактный телефон</t>
  </si>
  <si>
    <t>Фактический адрес</t>
  </si>
  <si>
    <t>№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</si>
  <si>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</si>
  <si>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</si>
  <si>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</si>
  <si>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</si>
  <si>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Приложение № 2</t>
  </si>
  <si>
    <t>Показатели, утвержденные на базовый период *</t>
  </si>
  <si>
    <t xml:space="preserve">Основные показатели деятельности организаций, относящихся к субъектам </t>
  </si>
  <si>
    <t xml:space="preserve">  естественных монополий, а также комерческого оператора оптового рынка</t>
  </si>
  <si>
    <t xml:space="preserve"> электрической энергии (мощности)</t>
  </si>
  <si>
    <t>1.</t>
  </si>
  <si>
    <t>Показатели эффективности деятельности организации</t>
  </si>
  <si>
    <t>1.1</t>
  </si>
  <si>
    <t>Выручка</t>
  </si>
  <si>
    <t xml:space="preserve">Прибыль (убыток) от продаж </t>
  </si>
  <si>
    <t>EBITDA (прибыль до  процентов, налогов и амортизации)</t>
  </si>
  <si>
    <t>Рентабельность продаж</t>
  </si>
  <si>
    <t>тыс. руб.</t>
  </si>
  <si>
    <t xml:space="preserve">Чистая прибыль (убыток) </t>
  </si>
  <si>
    <t>Показатели рентабельности организации</t>
  </si>
  <si>
    <t>1.2</t>
  </si>
  <si>
    <t>1.3</t>
  </si>
  <si>
    <t>1.4</t>
  </si>
  <si>
    <t>2.</t>
  </si>
  <si>
    <t>2.1</t>
  </si>
  <si>
    <t>3.</t>
  </si>
  <si>
    <t>Показатели регулируемых видов деятельности организации</t>
  </si>
  <si>
    <t>Заявленная мощность</t>
  </si>
  <si>
    <t>Объем полезного отпуска электроэнергии - всего</t>
  </si>
  <si>
    <t>Объем полезного отпуска электроэнергии населению и приравненным к нему категориям потребителей</t>
  </si>
  <si>
    <t>МВт</t>
  </si>
  <si>
    <t>тыс.кВт.ч</t>
  </si>
  <si>
    <t>Норматив потерь электрической энергии (с указанием реквизитов приказа Минэнерго России, которым утверждены нормативы)</t>
  </si>
  <si>
    <t>%</t>
  </si>
  <si>
    <t>Реквизиты программы энерго-эффективности (кем утверждена, дата утверждения, номер приказа)</t>
  </si>
  <si>
    <t>3.1</t>
  </si>
  <si>
    <t>3.2</t>
  </si>
  <si>
    <t>3.3</t>
  </si>
  <si>
    <t>3.4</t>
  </si>
  <si>
    <t>3.5</t>
  </si>
  <si>
    <t>Необходимая валовая выручка по регулируемым видам деятельности организации-всего</t>
  </si>
  <si>
    <t>Подконтрольные расходы- всего, в том числе:</t>
  </si>
  <si>
    <t>оплата труда</t>
  </si>
  <si>
    <t>ремонт основных фондов</t>
  </si>
  <si>
    <t>материальные затраты</t>
  </si>
  <si>
    <t>тыс.руб.</t>
  </si>
  <si>
    <t>4.</t>
  </si>
  <si>
    <t>4.1</t>
  </si>
  <si>
    <t>4.2</t>
  </si>
  <si>
    <t>Расходы, за исключением указанных в подпункте 4.1</t>
  </si>
  <si>
    <t>неподконтрольные расходы-всего</t>
  </si>
  <si>
    <t>Выпадающие, излишнеполученные доходы (расходы) прошлых лет</t>
  </si>
  <si>
    <t>Инвестиции, осуществляемые за счет тарифных источников</t>
  </si>
  <si>
    <t>Реквизиты инвестиционных программ (кем утверждена, дата утверждения, номер приказа)</t>
  </si>
  <si>
    <t>4.3</t>
  </si>
  <si>
    <t>4.4</t>
  </si>
  <si>
    <t>4.4.1</t>
  </si>
  <si>
    <t>Справочно:</t>
  </si>
  <si>
    <t>Объем условных единиц</t>
  </si>
  <si>
    <t>Операционные расходы на единицу</t>
  </si>
  <si>
    <t>у.е</t>
  </si>
  <si>
    <t>5.</t>
  </si>
  <si>
    <t>Показатели численности персонала и фонда оплаты труда</t>
  </si>
  <si>
    <t>Среднесписочная численность персонала</t>
  </si>
  <si>
    <t>Среднемясячная заработная плата на одного работника</t>
  </si>
  <si>
    <t>чел.</t>
  </si>
  <si>
    <t>тыс.руб на чел.</t>
  </si>
  <si>
    <t>5.1</t>
  </si>
  <si>
    <t>5.2</t>
  </si>
  <si>
    <t>5.3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</si>
  <si>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</si>
  <si>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</si>
  <si>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</si>
  <si>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Основные показатели деятельности гарантирующих поставщиков</t>
  </si>
  <si>
    <t>Приложение № 3</t>
  </si>
  <si>
    <t>Объем полезного отпуска электрической энергии -всего, в том числе:</t>
  </si>
  <si>
    <t xml:space="preserve">населению и приравненным к нему категориям потребителей </t>
  </si>
  <si>
    <t>первое полугодие</t>
  </si>
  <si>
    <t>второе полугодие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</si>
  <si>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</si>
  <si>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сельских населенных пунктах</t>
  </si>
  <si>
    <t>потребители, приравненные к населению</t>
  </si>
  <si>
    <t>1.1.1</t>
  </si>
  <si>
    <t>1.1.2</t>
  </si>
  <si>
    <t>1.1.3</t>
  </si>
  <si>
    <t>Потребителям, за исключением электрической энергии, поставляемой населению и приравненным к нему категориям потребителей</t>
  </si>
  <si>
    <t>Количество обслуживаемых договоров- всего, в том числе:</t>
  </si>
  <si>
    <t xml:space="preserve">с населением и приравненными к нему категориями потребителей </t>
  </si>
  <si>
    <t>с потребителями, за исключением электрической энергии, поставляемой населению и приравненным к нему категориям потребителей</t>
  </si>
  <si>
    <t>2.2</t>
  </si>
  <si>
    <t>штук</t>
  </si>
  <si>
    <t>Количество точек учета по обслуживаемым договорам-всего, в том числе:</t>
  </si>
  <si>
    <t xml:space="preserve">по населению и приравненными к нему категориями потребителей </t>
  </si>
  <si>
    <t>по потребителям, за исключением электрической энергии, поставляемой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</si>
  <si>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</si>
  <si>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</si>
  <si>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</t>
  </si>
  <si>
    <t>6.1</t>
  </si>
  <si>
    <t>6.2</t>
  </si>
  <si>
    <t>Показатели численности персонала и фонда оплаты труда по регулируемым видам деятельности</t>
  </si>
  <si>
    <t>тыс.руб. на чел.</t>
  </si>
  <si>
    <t>6.3</t>
  </si>
  <si>
    <t>Проценты по обслуживанию кредитов</t>
  </si>
  <si>
    <t>7.</t>
  </si>
  <si>
    <t>8.</t>
  </si>
  <si>
    <t>9.</t>
  </si>
  <si>
    <t>10.</t>
  </si>
  <si>
    <t>11.</t>
  </si>
  <si>
    <t>12.</t>
  </si>
  <si>
    <t>Резерв по сомнительным долгам</t>
  </si>
  <si>
    <t>Необходимые расходы из прибыли</t>
  </si>
  <si>
    <t>Чистая прибыль (убыток)</t>
  </si>
  <si>
    <t>Рентабельность продаж (величина прибыли от продаж в каждом рубле выручки)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</si>
  <si>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</si>
  <si>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 xml:space="preserve">тыс.руб. </t>
  </si>
  <si>
    <t>Приложение № 5</t>
  </si>
  <si>
    <t>Цены (тарифы) по регулируемым видам деятельности организации</t>
  </si>
  <si>
    <t>1-е полугодие</t>
  </si>
  <si>
    <t>2-е полугодие</t>
  </si>
  <si>
    <t>Услуги по передаче электрической энергии (мощности)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</si>
  <si>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</si>
  <si>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</si>
  <si>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</si>
  <si>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двухставочный тариф</t>
  </si>
  <si>
    <t xml:space="preserve">Для гарантирующих поставщиков 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</si>
  <si>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</si>
  <si>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руб./МВт.ч</t>
  </si>
  <si>
    <t>руб./МВт.мес.</t>
  </si>
  <si>
    <t>Для генерирующих объектов</t>
  </si>
  <si>
    <t>цена на элекрическую энергию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</si>
  <si>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</si>
  <si>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</si>
  <si>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</si>
  <si>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одноставочный тариф на горячее водоснабжение</t>
  </si>
  <si>
    <t>руб./тыс.кВт.ч</t>
  </si>
  <si>
    <t>руб./Гкал</t>
  </si>
  <si>
    <t>Средний тариф на теплоноситель:</t>
  </si>
  <si>
    <t>вода</t>
  </si>
  <si>
    <t>руб./куб.м</t>
  </si>
  <si>
    <t>(тарифов)</t>
  </si>
  <si>
    <t>Муниципальное унитарное предприятие муниципального образования Чукотский Муниципальный район "Айсберг"</t>
  </si>
  <si>
    <t>МУП "Айсберг"</t>
  </si>
  <si>
    <t>aiysberg_lavr@mail.ru</t>
  </si>
  <si>
    <t>8 (42736) 22055</t>
  </si>
  <si>
    <t>х</t>
  </si>
  <si>
    <t>689300, Чукотский автономный округ, Чукотский район,       с. Лаврентия, ул. Дежнева, д.48</t>
  </si>
  <si>
    <t>689300, Чукотский автономный округ, Чукотский район,          с. Лаврентия, ул. Дежнева, д.48</t>
  </si>
  <si>
    <t xml:space="preserve">6,47 - с. Лаврентия;  7, 78 - с. Лорино; 16,08 - с. Уэлен;     12, 78 - с. Энурмино; 27,83 - с. Нешкан </t>
  </si>
  <si>
    <t xml:space="preserve">6,47 - с. Лаврентия;     7, 78 - с. Лорино;    16,08 - с. Уэлен;         12, 78 - с. Энурмино; 27,83 - с. Нешкан </t>
  </si>
  <si>
    <t xml:space="preserve">Приказ Минэнерго РФ № 182 от 19.04.2010г. </t>
  </si>
  <si>
    <t xml:space="preserve">Постановление Правления Комитета Государственного регулирования цен и тарифов ЧАО от 26 мая 2015 года № 6 - э/5, с 01.07.2015г. по  31.12.15г. </t>
  </si>
  <si>
    <t>с. Лаврентия - 22,39; с. Лорино - 27,77;     с. Нешкан - 36,28;    с. Уэлен - 29,07;       с. Энурмино - 60,45</t>
  </si>
  <si>
    <t>Постановление Правления Комитета государственного регулирования цен и тарифов Чукотского автономного округа № 24-э/5 от 13.12.2016</t>
  </si>
  <si>
    <t>x</t>
  </si>
  <si>
    <t>с. Лаврентия - 23,95; с. Лорино - 31,93;     с. Нешкан - 36,39;    с. Уэлен - 33,55;       с. Энурмино - 60,55</t>
  </si>
  <si>
    <t>с. Лаврентия - 23,95; с. Лорино - 34,02;     с. Нешкан - 38,83;    с. Уэлен - 35,67;       с. Энурмино - 64,62</t>
  </si>
  <si>
    <t>Кудлай Светлана Вячеславовна, Директор МУП "Айсберг"</t>
  </si>
  <si>
    <t>8 (42736) 22035</t>
  </si>
  <si>
    <t>с. Лаврентия - 23,95; с. Лорино - 31,93;     с. Нешкан - 36,39;    с. Уэлен - 29,07;       с. Энурмино - 60,55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</si>
</sst>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#,##0.000"/>
    <numFmt numFmtId="185" formatCode="#,##0.0000"/>
    <numFmt numFmtId="186" formatCode="#,##0.0"/>
    <numFmt numFmtId="187" formatCode="_(* #,##0.000_);_(* \(#,##0.00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1" xfId="42" applyBorder="1" applyAlignment="1" applyProtection="1">
      <alignment horizontal="left" vertical="center"/>
      <protection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184" fontId="4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ysberg_lav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16" sqref="C16:H16"/>
    </sheetView>
  </sheetViews>
  <sheetFormatPr defaultColWidth="9.140625" defaultRowHeight="12.75"/>
  <cols>
    <col min="1" max="1" width="9.140625" style="1" customWidth="1"/>
    <col min="2" max="2" width="16.7109375" style="1" customWidth="1"/>
    <col min="3" max="7" width="9.140625" style="1" customWidth="1"/>
    <col min="8" max="8" width="5.7109375" style="1" customWidth="1"/>
    <col min="9" max="16384" width="9.140625" style="1" customWidth="1"/>
  </cols>
  <sheetData>
    <row r="1" ht="15">
      <c r="E1" s="2" t="s">
        <v>0</v>
      </c>
    </row>
    <row r="2" ht="15">
      <c r="E2" s="2" t="s">
        <v>1</v>
      </c>
    </row>
    <row r="3" ht="15">
      <c r="E3" s="2" t="s">
        <v>152</v>
      </c>
    </row>
    <row r="4" ht="15">
      <c r="E4" s="2"/>
    </row>
    <row r="6" spans="1:9" ht="15">
      <c r="A6" s="38" t="s">
        <v>2</v>
      </c>
      <c r="B6" s="38"/>
      <c r="C6" s="38"/>
      <c r="D6" s="38"/>
      <c r="E6" s="38"/>
      <c r="F6" s="38"/>
      <c r="G6" s="38"/>
      <c r="H6" s="38"/>
      <c r="I6" s="3"/>
    </row>
    <row r="8" spans="1:8" ht="53.25" customHeight="1">
      <c r="A8" s="28" t="s">
        <v>3</v>
      </c>
      <c r="B8" s="30"/>
      <c r="C8" s="25" t="s">
        <v>153</v>
      </c>
      <c r="D8" s="27"/>
      <c r="E8" s="27"/>
      <c r="F8" s="27"/>
      <c r="G8" s="27"/>
      <c r="H8" s="26"/>
    </row>
    <row r="9" spans="1:8" ht="15">
      <c r="A9" s="28"/>
      <c r="B9" s="29"/>
      <c r="C9" s="29"/>
      <c r="D9" s="29"/>
      <c r="E9" s="29"/>
      <c r="F9" s="29"/>
      <c r="G9" s="29"/>
      <c r="H9" s="30"/>
    </row>
    <row r="10" spans="1:8" ht="24" customHeight="1">
      <c r="A10" s="28" t="s">
        <v>4</v>
      </c>
      <c r="B10" s="30"/>
      <c r="C10" s="28" t="s">
        <v>154</v>
      </c>
      <c r="D10" s="29"/>
      <c r="E10" s="29"/>
      <c r="F10" s="29"/>
      <c r="G10" s="29"/>
      <c r="H10" s="30"/>
    </row>
    <row r="11" spans="1:8" ht="15">
      <c r="A11" s="28"/>
      <c r="B11" s="29"/>
      <c r="C11" s="29"/>
      <c r="D11" s="29"/>
      <c r="E11" s="29"/>
      <c r="F11" s="29"/>
      <c r="G11" s="29"/>
      <c r="H11" s="30"/>
    </row>
    <row r="12" spans="1:8" ht="42" customHeight="1">
      <c r="A12" s="31" t="s">
        <v>5</v>
      </c>
      <c r="B12" s="33"/>
      <c r="C12" s="25" t="s">
        <v>158</v>
      </c>
      <c r="D12" s="27"/>
      <c r="E12" s="27"/>
      <c r="F12" s="27"/>
      <c r="G12" s="27"/>
      <c r="H12" s="26"/>
    </row>
    <row r="13" spans="1:8" ht="15">
      <c r="A13" s="31"/>
      <c r="B13" s="32"/>
      <c r="C13" s="32"/>
      <c r="D13" s="32"/>
      <c r="E13" s="32"/>
      <c r="F13" s="32"/>
      <c r="G13" s="32"/>
      <c r="H13" s="33"/>
    </row>
    <row r="14" spans="1:8" ht="35.25" customHeight="1">
      <c r="A14" s="35" t="s">
        <v>12</v>
      </c>
      <c r="B14" s="36"/>
      <c r="C14" s="35" t="s">
        <v>159</v>
      </c>
      <c r="D14" s="37"/>
      <c r="E14" s="37"/>
      <c r="F14" s="37"/>
      <c r="G14" s="37"/>
      <c r="H14" s="36"/>
    </row>
    <row r="15" spans="1:8" ht="15">
      <c r="A15" s="28"/>
      <c r="B15" s="29"/>
      <c r="C15" s="29"/>
      <c r="D15" s="29"/>
      <c r="E15" s="29"/>
      <c r="F15" s="29"/>
      <c r="G15" s="29"/>
      <c r="H15" s="30"/>
    </row>
    <row r="16" spans="1:8" ht="21" customHeight="1">
      <c r="A16" s="28" t="s">
        <v>6</v>
      </c>
      <c r="B16" s="30"/>
      <c r="C16" s="28">
        <v>8707001780</v>
      </c>
      <c r="D16" s="29"/>
      <c r="E16" s="29"/>
      <c r="F16" s="29"/>
      <c r="G16" s="29"/>
      <c r="H16" s="30"/>
    </row>
    <row r="17" spans="1:8" ht="15">
      <c r="A17" s="28"/>
      <c r="B17" s="29"/>
      <c r="C17" s="29"/>
      <c r="D17" s="29"/>
      <c r="E17" s="29"/>
      <c r="F17" s="29"/>
      <c r="G17" s="29"/>
      <c r="H17" s="30"/>
    </row>
    <row r="18" spans="1:8" ht="26.25" customHeight="1">
      <c r="A18" s="25" t="s">
        <v>7</v>
      </c>
      <c r="B18" s="26"/>
      <c r="C18" s="25">
        <v>870701001</v>
      </c>
      <c r="D18" s="27"/>
      <c r="E18" s="27"/>
      <c r="F18" s="27"/>
      <c r="G18" s="27"/>
      <c r="H18" s="26"/>
    </row>
    <row r="19" spans="1:8" ht="15">
      <c r="A19" s="28"/>
      <c r="B19" s="29"/>
      <c r="C19" s="29"/>
      <c r="D19" s="29"/>
      <c r="E19" s="29"/>
      <c r="F19" s="29"/>
      <c r="G19" s="29"/>
      <c r="H19" s="30"/>
    </row>
    <row r="20" spans="1:8" ht="30" customHeight="1">
      <c r="A20" s="25" t="s">
        <v>8</v>
      </c>
      <c r="B20" s="26"/>
      <c r="C20" s="25" t="s">
        <v>169</v>
      </c>
      <c r="D20" s="27"/>
      <c r="E20" s="27"/>
      <c r="F20" s="27"/>
      <c r="G20" s="27"/>
      <c r="H20" s="26"/>
    </row>
    <row r="21" spans="1:8" ht="15">
      <c r="A21" s="28"/>
      <c r="B21" s="29"/>
      <c r="C21" s="29"/>
      <c r="D21" s="29"/>
      <c r="E21" s="29"/>
      <c r="F21" s="29"/>
      <c r="G21" s="29"/>
      <c r="H21" s="30"/>
    </row>
    <row r="22" spans="1:8" ht="15">
      <c r="A22" s="28" t="s">
        <v>9</v>
      </c>
      <c r="B22" s="30"/>
      <c r="C22" s="34" t="s">
        <v>155</v>
      </c>
      <c r="D22" s="29"/>
      <c r="E22" s="29"/>
      <c r="F22" s="29"/>
      <c r="G22" s="29"/>
      <c r="H22" s="30"/>
    </row>
    <row r="23" spans="1:8" ht="15">
      <c r="A23" s="28"/>
      <c r="B23" s="29"/>
      <c r="C23" s="29"/>
      <c r="D23" s="29"/>
      <c r="E23" s="29"/>
      <c r="F23" s="29"/>
      <c r="G23" s="29"/>
      <c r="H23" s="30"/>
    </row>
    <row r="24" spans="1:8" ht="15">
      <c r="A24" s="28" t="s">
        <v>11</v>
      </c>
      <c r="B24" s="30"/>
      <c r="C24" s="28" t="s">
        <v>156</v>
      </c>
      <c r="D24" s="29"/>
      <c r="E24" s="29"/>
      <c r="F24" s="29"/>
      <c r="G24" s="29"/>
      <c r="H24" s="30"/>
    </row>
    <row r="25" spans="1:8" ht="15">
      <c r="A25" s="28"/>
      <c r="B25" s="29"/>
      <c r="C25" s="29"/>
      <c r="D25" s="29"/>
      <c r="E25" s="29"/>
      <c r="F25" s="29"/>
      <c r="G25" s="29"/>
      <c r="H25" s="30"/>
    </row>
    <row r="26" spans="1:8" ht="15">
      <c r="A26" s="28" t="s">
        <v>10</v>
      </c>
      <c r="B26" s="30"/>
      <c r="C26" s="28" t="s">
        <v>170</v>
      </c>
      <c r="D26" s="29"/>
      <c r="E26" s="29"/>
      <c r="F26" s="29"/>
      <c r="G26" s="29"/>
      <c r="H26" s="30"/>
    </row>
  </sheetData>
  <sheetProtection/>
  <mergeCells count="30">
    <mergeCell ref="A24:B24"/>
    <mergeCell ref="A6:H6"/>
    <mergeCell ref="C12:H12"/>
    <mergeCell ref="A8:B8"/>
    <mergeCell ref="A10:B10"/>
    <mergeCell ref="A12:B12"/>
    <mergeCell ref="A9:H9"/>
    <mergeCell ref="A11:H11"/>
    <mergeCell ref="C8:H8"/>
    <mergeCell ref="C10:H10"/>
    <mergeCell ref="A13:H13"/>
    <mergeCell ref="A15:H15"/>
    <mergeCell ref="A17:H17"/>
    <mergeCell ref="C22:H22"/>
    <mergeCell ref="A19:H19"/>
    <mergeCell ref="A14:B14"/>
    <mergeCell ref="C14:H14"/>
    <mergeCell ref="C16:H16"/>
    <mergeCell ref="C18:H18"/>
    <mergeCell ref="A22:B22"/>
    <mergeCell ref="A20:B20"/>
    <mergeCell ref="C20:H20"/>
    <mergeCell ref="C26:H26"/>
    <mergeCell ref="A16:B16"/>
    <mergeCell ref="A18:B18"/>
    <mergeCell ref="A26:B26"/>
    <mergeCell ref="A21:H21"/>
    <mergeCell ref="A23:H23"/>
    <mergeCell ref="A25:H25"/>
    <mergeCell ref="C24:H24"/>
  </mergeCells>
  <hyperlinks>
    <hyperlink ref="C22" r:id="rId1" display="aiysberg_lavr@mail.ru"/>
  </hyperlink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D32" sqref="D12:F32"/>
    </sheetView>
  </sheetViews>
  <sheetFormatPr defaultColWidth="9.140625" defaultRowHeight="12.75"/>
  <cols>
    <col min="1" max="1" width="5.00390625" style="5" customWidth="1"/>
    <col min="2" max="2" width="30.00390625" style="5" customWidth="1"/>
    <col min="3" max="3" width="12.140625" style="5" customWidth="1"/>
    <col min="4" max="4" width="21.8515625" style="5" customWidth="1"/>
    <col min="5" max="6" width="21.57421875" style="5" customWidth="1"/>
    <col min="7" max="16384" width="9.140625" style="5" customWidth="1"/>
  </cols>
  <sheetData>
    <row r="1" ht="15.75">
      <c r="E1" s="5" t="s">
        <v>18</v>
      </c>
    </row>
    <row r="2" ht="15.75">
      <c r="E2" s="5" t="s">
        <v>1</v>
      </c>
    </row>
    <row r="3" ht="15.75">
      <c r="E3" s="5" t="s">
        <v>152</v>
      </c>
    </row>
    <row r="6" spans="1:6" ht="15.75">
      <c r="A6" s="39" t="s">
        <v>20</v>
      </c>
      <c r="B6" s="39"/>
      <c r="C6" s="39"/>
      <c r="D6" s="39"/>
      <c r="E6" s="39"/>
      <c r="F6" s="39"/>
    </row>
    <row r="7" spans="1:6" ht="15.75">
      <c r="A7" s="39" t="s">
        <v>21</v>
      </c>
      <c r="B7" s="39"/>
      <c r="C7" s="39"/>
      <c r="D7" s="39"/>
      <c r="E7" s="39"/>
      <c r="F7" s="39"/>
    </row>
    <row r="8" spans="1:6" ht="15.75">
      <c r="A8" s="39" t="s">
        <v>22</v>
      </c>
      <c r="B8" s="39"/>
      <c r="C8" s="39"/>
      <c r="D8" s="39"/>
      <c r="E8" s="39"/>
      <c r="F8" s="39"/>
    </row>
    <row r="9" spans="4:6" ht="15.75">
      <c r="D9" s="13">
        <v>2015</v>
      </c>
      <c r="E9" s="13">
        <v>2016</v>
      </c>
      <c r="F9" s="13">
        <v>2017</v>
      </c>
    </row>
    <row r="10" spans="1:6" ht="79.5" customHeight="1">
      <c r="A10" s="4" t="s">
        <v>13</v>
      </c>
      <c r="B10" s="4" t="s">
        <v>14</v>
      </c>
      <c r="C10" s="4" t="s">
        <v>15</v>
      </c>
      <c r="D10" s="4" t="s">
        <v>16</v>
      </c>
      <c r="E10" s="4" t="s">
        <v>19</v>
      </c>
      <c r="F10" s="4" t="s">
        <v>17</v>
      </c>
    </row>
    <row r="11" spans="1:6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36.75" customHeight="1">
      <c r="A12" s="17" t="s">
        <v>23</v>
      </c>
      <c r="B12" s="18" t="s">
        <v>24</v>
      </c>
      <c r="C12" s="6"/>
      <c r="D12" s="47"/>
      <c r="E12" s="44"/>
      <c r="F12" s="44"/>
    </row>
    <row r="13" spans="1:6" ht="15.75">
      <c r="A13" s="9" t="s">
        <v>25</v>
      </c>
      <c r="B13" s="8" t="s">
        <v>26</v>
      </c>
      <c r="C13" s="4" t="s">
        <v>30</v>
      </c>
      <c r="D13" s="44">
        <v>173854</v>
      </c>
      <c r="E13" s="44">
        <v>322606</v>
      </c>
      <c r="F13" s="44">
        <f>335006610.43/1000</f>
        <v>335006.61043</v>
      </c>
    </row>
    <row r="14" spans="1:6" ht="20.25" customHeight="1">
      <c r="A14" s="9" t="s">
        <v>33</v>
      </c>
      <c r="B14" s="8" t="s">
        <v>27</v>
      </c>
      <c r="C14" s="4" t="s">
        <v>30</v>
      </c>
      <c r="D14" s="44">
        <v>-3500</v>
      </c>
      <c r="E14" s="44">
        <v>-1974</v>
      </c>
      <c r="F14" s="44">
        <v>-6353.8042753411</v>
      </c>
    </row>
    <row r="15" spans="1:6" ht="47.25">
      <c r="A15" s="9" t="s">
        <v>34</v>
      </c>
      <c r="B15" s="8" t="s">
        <v>28</v>
      </c>
      <c r="C15" s="4" t="s">
        <v>30</v>
      </c>
      <c r="D15" s="47" t="s">
        <v>166</v>
      </c>
      <c r="E15" s="44" t="s">
        <v>157</v>
      </c>
      <c r="F15" s="44" t="s">
        <v>157</v>
      </c>
    </row>
    <row r="16" spans="1:6" ht="15.75">
      <c r="A16" s="9" t="s">
        <v>35</v>
      </c>
      <c r="B16" s="8" t="s">
        <v>31</v>
      </c>
      <c r="C16" s="4" t="s">
        <v>30</v>
      </c>
      <c r="D16" s="44">
        <v>-3500</v>
      </c>
      <c r="E16" s="44">
        <v>-1974</v>
      </c>
      <c r="F16" s="44">
        <v>-6353.8042753411</v>
      </c>
    </row>
    <row r="17" spans="1:6" ht="31.5" customHeight="1">
      <c r="A17" s="17" t="s">
        <v>36</v>
      </c>
      <c r="B17" s="18" t="s">
        <v>32</v>
      </c>
      <c r="C17" s="4"/>
      <c r="D17" s="47"/>
      <c r="E17" s="44"/>
      <c r="F17" s="44"/>
    </row>
    <row r="18" spans="1:6" ht="15.75">
      <c r="A18" s="9" t="s">
        <v>37</v>
      </c>
      <c r="B18" s="8" t="s">
        <v>29</v>
      </c>
      <c r="C18" s="4" t="s">
        <v>30</v>
      </c>
      <c r="D18" s="47" t="s">
        <v>166</v>
      </c>
      <c r="E18" s="44" t="s">
        <v>157</v>
      </c>
      <c r="F18" s="44" t="s">
        <v>157</v>
      </c>
    </row>
    <row r="19" spans="1:6" ht="47.25">
      <c r="A19" s="17" t="s">
        <v>38</v>
      </c>
      <c r="B19" s="18" t="s">
        <v>39</v>
      </c>
      <c r="C19" s="4"/>
      <c r="D19" s="47"/>
      <c r="E19" s="44"/>
      <c r="F19" s="44"/>
    </row>
    <row r="20" spans="1:6" ht="15.75">
      <c r="A20" s="9" t="s">
        <v>48</v>
      </c>
      <c r="B20" s="8" t="s">
        <v>40</v>
      </c>
      <c r="C20" s="4" t="s">
        <v>43</v>
      </c>
      <c r="D20" s="44">
        <v>2.67</v>
      </c>
      <c r="E20" s="44">
        <v>2.67</v>
      </c>
      <c r="F20" s="44">
        <v>2.67</v>
      </c>
    </row>
    <row r="21" spans="1:6" ht="31.5">
      <c r="A21" s="9" t="s">
        <v>49</v>
      </c>
      <c r="B21" s="8" t="s">
        <v>41</v>
      </c>
      <c r="C21" s="4" t="s">
        <v>44</v>
      </c>
      <c r="D21" s="48">
        <v>6123.210923076923</v>
      </c>
      <c r="E21" s="48">
        <v>12521.492076923076</v>
      </c>
      <c r="F21" s="48">
        <v>12035.219</v>
      </c>
    </row>
    <row r="22" spans="1:6" ht="63.75" customHeight="1">
      <c r="A22" s="9" t="s">
        <v>50</v>
      </c>
      <c r="B22" s="8" t="s">
        <v>42</v>
      </c>
      <c r="C22" s="4" t="s">
        <v>44</v>
      </c>
      <c r="D22" s="48">
        <v>1819.967</v>
      </c>
      <c r="E22" s="48">
        <v>4024.178</v>
      </c>
      <c r="F22" s="48">
        <v>4255.362</v>
      </c>
    </row>
    <row r="23" spans="1:6" ht="94.5">
      <c r="A23" s="9" t="s">
        <v>51</v>
      </c>
      <c r="B23" s="8" t="s">
        <v>45</v>
      </c>
      <c r="C23" s="4" t="s">
        <v>46</v>
      </c>
      <c r="D23" s="46" t="s">
        <v>160</v>
      </c>
      <c r="E23" s="46" t="s">
        <v>161</v>
      </c>
      <c r="F23" s="46" t="s">
        <v>161</v>
      </c>
    </row>
    <row r="24" spans="1:6" ht="65.25" customHeight="1">
      <c r="A24" s="9" t="s">
        <v>52</v>
      </c>
      <c r="B24" s="8" t="s">
        <v>47</v>
      </c>
      <c r="C24" s="4"/>
      <c r="D24" s="46" t="s">
        <v>162</v>
      </c>
      <c r="E24" s="46" t="s">
        <v>162</v>
      </c>
      <c r="F24" s="46" t="s">
        <v>162</v>
      </c>
    </row>
    <row r="25" spans="1:7" ht="63.75" customHeight="1">
      <c r="A25" s="17" t="s">
        <v>59</v>
      </c>
      <c r="B25" s="18" t="s">
        <v>53</v>
      </c>
      <c r="C25" s="4" t="s">
        <v>58</v>
      </c>
      <c r="D25" s="44">
        <v>158553.04</v>
      </c>
      <c r="E25" s="44">
        <v>158553.04</v>
      </c>
      <c r="F25" s="44">
        <v>335070.1484727534</v>
      </c>
      <c r="G25" s="24"/>
    </row>
    <row r="26" spans="1:6" ht="31.5">
      <c r="A26" s="9" t="s">
        <v>60</v>
      </c>
      <c r="B26" s="8" t="s">
        <v>54</v>
      </c>
      <c r="C26" s="4" t="s">
        <v>58</v>
      </c>
      <c r="D26" s="44">
        <v>12763</v>
      </c>
      <c r="E26" s="44">
        <f>SUM(E27:E29)</f>
        <v>12763</v>
      </c>
      <c r="F26" s="44">
        <f>SUM(F27:F29)</f>
        <v>210694.48829184298</v>
      </c>
    </row>
    <row r="27" spans="1:6" ht="15.75">
      <c r="A27" s="9"/>
      <c r="B27" s="10" t="s">
        <v>55</v>
      </c>
      <c r="C27" s="4" t="s">
        <v>58</v>
      </c>
      <c r="D27" s="44">
        <v>8036</v>
      </c>
      <c r="E27" s="44">
        <v>8036</v>
      </c>
      <c r="F27" s="44">
        <v>3721.115418985996</v>
      </c>
    </row>
    <row r="28" spans="1:6" ht="17.25" customHeight="1">
      <c r="A28" s="9"/>
      <c r="B28" s="10" t="s">
        <v>56</v>
      </c>
      <c r="C28" s="4" t="s">
        <v>58</v>
      </c>
      <c r="D28" s="44">
        <v>3067</v>
      </c>
      <c r="E28" s="44">
        <v>3067</v>
      </c>
      <c r="F28" s="44">
        <v>17018.5366782232</v>
      </c>
    </row>
    <row r="29" spans="1:6" ht="15.75">
      <c r="A29" s="9"/>
      <c r="B29" s="10" t="s">
        <v>57</v>
      </c>
      <c r="C29" s="4" t="s">
        <v>58</v>
      </c>
      <c r="D29" s="44">
        <v>1660</v>
      </c>
      <c r="E29" s="44">
        <v>1660</v>
      </c>
      <c r="F29" s="44">
        <v>189954.8361946338</v>
      </c>
    </row>
    <row r="30" spans="1:8" ht="31.5">
      <c r="A30" s="9" t="s">
        <v>61</v>
      </c>
      <c r="B30" s="8" t="s">
        <v>62</v>
      </c>
      <c r="C30" s="4" t="s">
        <v>58</v>
      </c>
      <c r="D30" s="44">
        <f>98130-D26</f>
        <v>85367</v>
      </c>
      <c r="E30" s="44">
        <f>98130-E26</f>
        <v>85367</v>
      </c>
      <c r="F30" s="44">
        <f>361199.88465654-F26</f>
        <v>150505.39636469702</v>
      </c>
      <c r="H30" s="23"/>
    </row>
    <row r="31" spans="1:6" ht="31.5">
      <c r="A31" s="9"/>
      <c r="B31" s="8" t="s">
        <v>63</v>
      </c>
      <c r="C31" s="4" t="s">
        <v>58</v>
      </c>
      <c r="D31" s="44">
        <v>85367</v>
      </c>
      <c r="E31" s="44">
        <v>85367</v>
      </c>
      <c r="F31" s="44">
        <f>F30</f>
        <v>150505.39636469702</v>
      </c>
    </row>
    <row r="32" spans="1:6" ht="47.25">
      <c r="A32" s="9" t="s">
        <v>67</v>
      </c>
      <c r="B32" s="8" t="s">
        <v>64</v>
      </c>
      <c r="C32" s="4" t="s">
        <v>58</v>
      </c>
      <c r="D32" s="47" t="s">
        <v>166</v>
      </c>
      <c r="E32" s="47" t="s">
        <v>157</v>
      </c>
      <c r="F32" s="47" t="s">
        <v>157</v>
      </c>
    </row>
    <row r="33" spans="1:6" ht="47.25">
      <c r="A33" s="11" t="s">
        <v>68</v>
      </c>
      <c r="B33" s="8" t="s">
        <v>65</v>
      </c>
      <c r="C33" s="4" t="s">
        <v>58</v>
      </c>
      <c r="D33" s="4" t="s">
        <v>166</v>
      </c>
      <c r="E33" s="4" t="s">
        <v>157</v>
      </c>
      <c r="F33" s="4" t="s">
        <v>157</v>
      </c>
    </row>
    <row r="34" spans="1:6" ht="67.5" customHeight="1">
      <c r="A34" s="11" t="s">
        <v>69</v>
      </c>
      <c r="B34" s="8" t="s">
        <v>66</v>
      </c>
      <c r="C34" s="12"/>
      <c r="D34" s="4" t="s">
        <v>166</v>
      </c>
      <c r="E34" s="4" t="s">
        <v>157</v>
      </c>
      <c r="F34" s="4" t="s">
        <v>157</v>
      </c>
    </row>
    <row r="35" spans="1:6" ht="15.75">
      <c r="A35" s="11"/>
      <c r="B35" s="8" t="s">
        <v>70</v>
      </c>
      <c r="C35" s="12"/>
      <c r="D35" s="4"/>
      <c r="E35" s="4"/>
      <c r="F35" s="4"/>
    </row>
    <row r="36" spans="1:6" ht="15.75">
      <c r="A36" s="9"/>
      <c r="B36" s="8" t="s">
        <v>71</v>
      </c>
      <c r="C36" s="12" t="s">
        <v>73</v>
      </c>
      <c r="D36" s="4"/>
      <c r="E36" s="4"/>
      <c r="F36" s="4"/>
    </row>
    <row r="37" spans="1:6" ht="32.25" customHeight="1">
      <c r="A37" s="9"/>
      <c r="B37" s="8" t="s">
        <v>72</v>
      </c>
      <c r="C37" s="12" t="s">
        <v>58</v>
      </c>
      <c r="D37" s="4"/>
      <c r="E37" s="4"/>
      <c r="F37" s="4"/>
    </row>
    <row r="38" spans="1:6" ht="47.25">
      <c r="A38" s="17" t="s">
        <v>74</v>
      </c>
      <c r="B38" s="18" t="s">
        <v>75</v>
      </c>
      <c r="C38" s="12"/>
      <c r="D38" s="4"/>
      <c r="E38" s="4"/>
      <c r="F38" s="4"/>
    </row>
    <row r="39" spans="1:6" ht="31.5">
      <c r="A39" s="9" t="s">
        <v>80</v>
      </c>
      <c r="B39" s="8" t="s">
        <v>76</v>
      </c>
      <c r="C39" s="4" t="s">
        <v>78</v>
      </c>
      <c r="D39" s="4">
        <v>171</v>
      </c>
      <c r="E39" s="4">
        <v>171</v>
      </c>
      <c r="F39" s="4">
        <v>171</v>
      </c>
    </row>
    <row r="40" spans="1:6" ht="30" customHeight="1">
      <c r="A40" s="9" t="s">
        <v>81</v>
      </c>
      <c r="B40" s="8" t="s">
        <v>77</v>
      </c>
      <c r="C40" s="4" t="s">
        <v>79</v>
      </c>
      <c r="D40" s="14">
        <v>37</v>
      </c>
      <c r="E40" s="14">
        <v>37</v>
      </c>
      <c r="F40" s="14">
        <v>37</v>
      </c>
    </row>
    <row r="41" spans="1:6" ht="138.75" customHeight="1">
      <c r="A41" s="9" t="s">
        <v>82</v>
      </c>
      <c r="B41" s="15" t="s">
        <v>83</v>
      </c>
      <c r="C41" s="4"/>
      <c r="D41" s="46" t="s">
        <v>163</v>
      </c>
      <c r="E41" s="46" t="s">
        <v>163</v>
      </c>
      <c r="F41" s="46" t="s">
        <v>165</v>
      </c>
    </row>
    <row r="42" spans="1:6" ht="15.75">
      <c r="A42" s="9"/>
      <c r="B42" s="8" t="s">
        <v>70</v>
      </c>
      <c r="C42" s="4"/>
      <c r="D42" s="47"/>
      <c r="E42" s="47"/>
      <c r="F42" s="47"/>
    </row>
    <row r="43" spans="1:6" ht="63">
      <c r="A43" s="9"/>
      <c r="B43" s="8" t="s">
        <v>84</v>
      </c>
      <c r="C43" s="4" t="s">
        <v>58</v>
      </c>
      <c r="D43" s="44">
        <v>80000000</v>
      </c>
      <c r="E43" s="44">
        <v>80000000</v>
      </c>
      <c r="F43" s="44">
        <v>80000000</v>
      </c>
    </row>
    <row r="44" spans="1:6" ht="78.75">
      <c r="A44" s="9"/>
      <c r="B44" s="8" t="s">
        <v>85</v>
      </c>
      <c r="C44" s="4" t="s">
        <v>58</v>
      </c>
      <c r="D44" s="47" t="s">
        <v>166</v>
      </c>
      <c r="E44" s="47" t="s">
        <v>157</v>
      </c>
      <c r="F44" s="47" t="s">
        <v>157</v>
      </c>
    </row>
  </sheetData>
  <sheetProtection/>
  <mergeCells count="3">
    <mergeCell ref="A6:F6"/>
    <mergeCell ref="A7:F7"/>
    <mergeCell ref="A8:F8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SheetLayoutView="100" zoomScalePageLayoutView="0" workbookViewId="0" topLeftCell="A1">
      <selection activeCell="F42" sqref="E10:F42"/>
    </sheetView>
  </sheetViews>
  <sheetFormatPr defaultColWidth="9.140625" defaultRowHeight="12.75"/>
  <cols>
    <col min="1" max="1" width="5.00390625" style="5" customWidth="1"/>
    <col min="2" max="2" width="31.140625" style="5" customWidth="1"/>
    <col min="3" max="3" width="11.00390625" style="5" customWidth="1"/>
    <col min="4" max="4" width="19.00390625" style="5" customWidth="1"/>
    <col min="5" max="5" width="22.00390625" style="5" customWidth="1"/>
    <col min="6" max="6" width="21.8515625" style="5" customWidth="1"/>
    <col min="7" max="16384" width="9.140625" style="5" customWidth="1"/>
  </cols>
  <sheetData>
    <row r="1" ht="15.75">
      <c r="E1" s="5" t="s">
        <v>87</v>
      </c>
    </row>
    <row r="2" ht="15.75">
      <c r="E2" s="5" t="s">
        <v>1</v>
      </c>
    </row>
    <row r="3" ht="15.75">
      <c r="E3" s="5" t="s">
        <v>152</v>
      </c>
    </row>
    <row r="6" spans="1:6" ht="15.75">
      <c r="A6" s="39" t="s">
        <v>86</v>
      </c>
      <c r="B6" s="39"/>
      <c r="C6" s="39"/>
      <c r="D6" s="39"/>
      <c r="E6" s="39"/>
      <c r="F6" s="39"/>
    </row>
    <row r="7" spans="4:6" ht="15.75">
      <c r="D7" s="13">
        <v>2015</v>
      </c>
      <c r="E7" s="13">
        <v>2016</v>
      </c>
      <c r="F7" s="13">
        <v>2017</v>
      </c>
    </row>
    <row r="8" spans="1:6" ht="63" customHeight="1">
      <c r="A8" s="4" t="s">
        <v>13</v>
      </c>
      <c r="B8" s="4" t="s">
        <v>14</v>
      </c>
      <c r="C8" s="4" t="s">
        <v>15</v>
      </c>
      <c r="D8" s="4" t="s">
        <v>16</v>
      </c>
      <c r="E8" s="4" t="s">
        <v>19</v>
      </c>
      <c r="F8" s="4" t="s">
        <v>17</v>
      </c>
    </row>
    <row r="9" spans="1:6" ht="15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6" ht="47.25">
      <c r="A10" s="9" t="s">
        <v>23</v>
      </c>
      <c r="B10" s="8" t="s">
        <v>88</v>
      </c>
      <c r="C10" s="4" t="s">
        <v>44</v>
      </c>
      <c r="D10" s="16">
        <f>6.123*1000</f>
        <v>6123</v>
      </c>
      <c r="E10" s="44">
        <f>12.521*1000</f>
        <v>12521</v>
      </c>
      <c r="F10" s="44">
        <v>12035.219</v>
      </c>
    </row>
    <row r="11" spans="1:6" ht="33" customHeight="1">
      <c r="A11" s="9" t="s">
        <v>25</v>
      </c>
      <c r="B11" s="8" t="s">
        <v>89</v>
      </c>
      <c r="C11" s="4" t="s">
        <v>44</v>
      </c>
      <c r="D11" s="16">
        <v>1819</v>
      </c>
      <c r="E11" s="44">
        <v>4023</v>
      </c>
      <c r="F11" s="44">
        <v>4255.362000000001</v>
      </c>
    </row>
    <row r="12" spans="1:6" ht="15.75">
      <c r="A12" s="9"/>
      <c r="B12" s="10" t="s">
        <v>90</v>
      </c>
      <c r="C12" s="4" t="s">
        <v>44</v>
      </c>
      <c r="D12" s="4"/>
      <c r="E12" s="44">
        <v>2203</v>
      </c>
      <c r="F12" s="44">
        <v>2273.8330000000005</v>
      </c>
    </row>
    <row r="13" spans="1:6" ht="15.75">
      <c r="A13" s="9"/>
      <c r="B13" s="10" t="s">
        <v>91</v>
      </c>
      <c r="C13" s="4" t="s">
        <v>44</v>
      </c>
      <c r="D13" s="16">
        <v>1819</v>
      </c>
      <c r="E13" s="44">
        <v>1819</v>
      </c>
      <c r="F13" s="44">
        <v>1981.529</v>
      </c>
    </row>
    <row r="14" spans="1:6" ht="102.75" customHeight="1">
      <c r="A14" s="9" t="s">
        <v>95</v>
      </c>
      <c r="B14" s="8" t="s">
        <v>92</v>
      </c>
      <c r="C14" s="4" t="s">
        <v>44</v>
      </c>
      <c r="D14" s="4" t="s">
        <v>166</v>
      </c>
      <c r="E14" s="44" t="s">
        <v>157</v>
      </c>
      <c r="F14" s="44" t="s">
        <v>157</v>
      </c>
    </row>
    <row r="15" spans="1:6" ht="15.75">
      <c r="A15" s="9"/>
      <c r="B15" s="10" t="s">
        <v>90</v>
      </c>
      <c r="C15" s="4" t="s">
        <v>44</v>
      </c>
      <c r="D15" s="4" t="s">
        <v>166</v>
      </c>
      <c r="E15" s="44" t="s">
        <v>157</v>
      </c>
      <c r="F15" s="44" t="s">
        <v>157</v>
      </c>
    </row>
    <row r="16" spans="1:6" ht="15.75">
      <c r="A16" s="9"/>
      <c r="B16" s="10" t="s">
        <v>91</v>
      </c>
      <c r="C16" s="4" t="s">
        <v>44</v>
      </c>
      <c r="D16" s="4" t="s">
        <v>166</v>
      </c>
      <c r="E16" s="44" t="s">
        <v>157</v>
      </c>
      <c r="F16" s="44" t="s">
        <v>157</v>
      </c>
    </row>
    <row r="17" spans="1:6" ht="31.5" customHeight="1">
      <c r="A17" s="9" t="s">
        <v>96</v>
      </c>
      <c r="B17" s="8" t="s">
        <v>93</v>
      </c>
      <c r="C17" s="4" t="s">
        <v>44</v>
      </c>
      <c r="D17" s="16">
        <v>1800</v>
      </c>
      <c r="E17" s="44">
        <v>3971</v>
      </c>
      <c r="F17" s="44">
        <v>4255.362000000001</v>
      </c>
    </row>
    <row r="18" spans="1:6" ht="15.75">
      <c r="A18" s="9"/>
      <c r="B18" s="10" t="s">
        <v>90</v>
      </c>
      <c r="C18" s="4" t="s">
        <v>44</v>
      </c>
      <c r="D18" s="4"/>
      <c r="E18" s="44">
        <v>2171</v>
      </c>
      <c r="F18" s="44">
        <v>2273.8330000000005</v>
      </c>
    </row>
    <row r="19" spans="1:6" ht="15.75">
      <c r="A19" s="9"/>
      <c r="B19" s="10" t="s">
        <v>91</v>
      </c>
      <c r="C19" s="4" t="s">
        <v>44</v>
      </c>
      <c r="D19" s="16">
        <v>1800</v>
      </c>
      <c r="E19" s="44">
        <v>1800</v>
      </c>
      <c r="F19" s="44">
        <v>1981.529</v>
      </c>
    </row>
    <row r="20" spans="1:6" ht="31.5">
      <c r="A20" s="9" t="s">
        <v>97</v>
      </c>
      <c r="B20" s="8" t="s">
        <v>94</v>
      </c>
      <c r="C20" s="4" t="s">
        <v>44</v>
      </c>
      <c r="D20" s="16">
        <v>19</v>
      </c>
      <c r="E20" s="44">
        <v>51</v>
      </c>
      <c r="F20" s="44">
        <v>43.096</v>
      </c>
    </row>
    <row r="21" spans="1:6" ht="15.75">
      <c r="A21" s="9"/>
      <c r="B21" s="10" t="s">
        <v>90</v>
      </c>
      <c r="C21" s="4" t="s">
        <v>44</v>
      </c>
      <c r="D21" s="4"/>
      <c r="E21" s="44">
        <v>32</v>
      </c>
      <c r="F21" s="44">
        <v>29.517808219178082</v>
      </c>
    </row>
    <row r="22" spans="1:6" ht="15.75">
      <c r="A22" s="9"/>
      <c r="B22" s="10" t="s">
        <v>91</v>
      </c>
      <c r="C22" s="4" t="s">
        <v>44</v>
      </c>
      <c r="D22" s="16">
        <v>19</v>
      </c>
      <c r="E22" s="44">
        <v>19</v>
      </c>
      <c r="F22" s="44">
        <v>13.578191780821914</v>
      </c>
    </row>
    <row r="23" spans="1:6" ht="80.25" customHeight="1">
      <c r="A23" s="9" t="s">
        <v>33</v>
      </c>
      <c r="B23" s="8" t="s">
        <v>98</v>
      </c>
      <c r="C23" s="4" t="s">
        <v>44</v>
      </c>
      <c r="D23" s="16">
        <v>3917</v>
      </c>
      <c r="E23" s="44">
        <v>7290</v>
      </c>
      <c r="F23" s="44">
        <v>6975.544</v>
      </c>
    </row>
    <row r="24" spans="1:6" ht="15.75">
      <c r="A24" s="9"/>
      <c r="B24" s="10" t="s">
        <v>90</v>
      </c>
      <c r="C24" s="4" t="s">
        <v>44</v>
      </c>
      <c r="D24" s="4"/>
      <c r="E24" s="44">
        <v>3807</v>
      </c>
      <c r="F24" s="44">
        <v>3729.1959999999995</v>
      </c>
    </row>
    <row r="25" spans="1:6" ht="15.75">
      <c r="A25" s="9"/>
      <c r="B25" s="10" t="s">
        <v>91</v>
      </c>
      <c r="C25" s="4" t="s">
        <v>44</v>
      </c>
      <c r="D25" s="16">
        <v>3917</v>
      </c>
      <c r="E25" s="44">
        <v>3483</v>
      </c>
      <c r="F25" s="44">
        <v>3246.3480000000004</v>
      </c>
    </row>
    <row r="26" spans="1:6" ht="31.5" customHeight="1">
      <c r="A26" s="9" t="s">
        <v>36</v>
      </c>
      <c r="B26" s="8" t="s">
        <v>99</v>
      </c>
      <c r="C26" s="4" t="s">
        <v>103</v>
      </c>
      <c r="D26" s="19">
        <v>1642</v>
      </c>
      <c r="E26" s="45">
        <v>1649</v>
      </c>
      <c r="F26" s="45">
        <v>1656</v>
      </c>
    </row>
    <row r="27" spans="1:6" ht="45.75" customHeight="1">
      <c r="A27" s="9" t="s">
        <v>37</v>
      </c>
      <c r="B27" s="8" t="s">
        <v>100</v>
      </c>
      <c r="C27" s="4" t="s">
        <v>103</v>
      </c>
      <c r="D27" s="19">
        <v>1642</v>
      </c>
      <c r="E27" s="45">
        <v>1649</v>
      </c>
      <c r="F27" s="45">
        <v>1656</v>
      </c>
    </row>
    <row r="28" spans="1:6" ht="80.25" customHeight="1">
      <c r="A28" s="9" t="s">
        <v>102</v>
      </c>
      <c r="B28" s="8" t="s">
        <v>101</v>
      </c>
      <c r="C28" s="4" t="s">
        <v>103</v>
      </c>
      <c r="D28" s="19">
        <v>1027</v>
      </c>
      <c r="E28" s="45">
        <v>1030</v>
      </c>
      <c r="F28" s="45">
        <v>1033</v>
      </c>
    </row>
    <row r="29" spans="1:6" ht="47.25">
      <c r="A29" s="9" t="s">
        <v>38</v>
      </c>
      <c r="B29" s="8" t="s">
        <v>104</v>
      </c>
      <c r="C29" s="4" t="s">
        <v>103</v>
      </c>
      <c r="D29" s="19">
        <v>1979</v>
      </c>
      <c r="E29" s="45">
        <v>2007</v>
      </c>
      <c r="F29" s="45">
        <v>2035</v>
      </c>
    </row>
    <row r="30" spans="1:6" ht="47.25">
      <c r="A30" s="9" t="s">
        <v>48</v>
      </c>
      <c r="B30" s="8" t="s">
        <v>105</v>
      </c>
      <c r="C30" s="4" t="s">
        <v>103</v>
      </c>
      <c r="D30" s="19">
        <v>1979</v>
      </c>
      <c r="E30" s="45">
        <v>2007</v>
      </c>
      <c r="F30" s="45">
        <v>2035</v>
      </c>
    </row>
    <row r="31" spans="1:6" ht="79.5" customHeight="1">
      <c r="A31" s="9" t="s">
        <v>49</v>
      </c>
      <c r="B31" s="8" t="s">
        <v>106</v>
      </c>
      <c r="C31" s="4" t="s">
        <v>103</v>
      </c>
      <c r="D31" s="19">
        <v>629</v>
      </c>
      <c r="E31" s="45">
        <v>650</v>
      </c>
      <c r="F31" s="45">
        <v>671</v>
      </c>
    </row>
    <row r="32" spans="1:6" ht="31.5">
      <c r="A32" s="9" t="s">
        <v>59</v>
      </c>
      <c r="B32" s="8" t="s">
        <v>107</v>
      </c>
      <c r="C32" s="4"/>
      <c r="D32" s="19">
        <v>1979</v>
      </c>
      <c r="E32" s="45">
        <v>2007</v>
      </c>
      <c r="F32" s="45">
        <v>2035</v>
      </c>
    </row>
    <row r="33" spans="1:6" ht="32.25" customHeight="1">
      <c r="A33" s="9" t="s">
        <v>74</v>
      </c>
      <c r="B33" s="8" t="s">
        <v>108</v>
      </c>
      <c r="C33" s="4" t="s">
        <v>127</v>
      </c>
      <c r="D33" s="16">
        <v>158553.04</v>
      </c>
      <c r="E33" s="44">
        <v>158553.04</v>
      </c>
      <c r="F33" s="44">
        <f>'Прил 2'!F25</f>
        <v>335070.1484727534</v>
      </c>
    </row>
    <row r="34" spans="1:6" ht="63">
      <c r="A34" s="9" t="s">
        <v>109</v>
      </c>
      <c r="B34" s="8" t="s">
        <v>112</v>
      </c>
      <c r="C34" s="4"/>
      <c r="D34" s="4"/>
      <c r="E34" s="44"/>
      <c r="F34" s="44"/>
    </row>
    <row r="35" spans="1:6" ht="31.5">
      <c r="A35" s="9" t="s">
        <v>110</v>
      </c>
      <c r="B35" s="8" t="s">
        <v>76</v>
      </c>
      <c r="C35" s="4" t="s">
        <v>78</v>
      </c>
      <c r="D35" s="19">
        <v>171</v>
      </c>
      <c r="E35" s="45">
        <v>171</v>
      </c>
      <c r="F35" s="45">
        <v>171</v>
      </c>
    </row>
    <row r="36" spans="1:6" ht="31.5">
      <c r="A36" s="9" t="s">
        <v>111</v>
      </c>
      <c r="B36" s="8" t="s">
        <v>77</v>
      </c>
      <c r="C36" s="4" t="s">
        <v>113</v>
      </c>
      <c r="D36" s="16">
        <v>37</v>
      </c>
      <c r="E36" s="44">
        <v>37</v>
      </c>
      <c r="F36" s="44">
        <v>37</v>
      </c>
    </row>
    <row r="37" spans="1:6" ht="166.5" customHeight="1">
      <c r="A37" s="9" t="s">
        <v>114</v>
      </c>
      <c r="B37" s="15" t="s">
        <v>83</v>
      </c>
      <c r="C37" s="4"/>
      <c r="D37" s="15" t="s">
        <v>163</v>
      </c>
      <c r="E37" s="46" t="s">
        <v>163</v>
      </c>
      <c r="F37" s="46" t="s">
        <v>165</v>
      </c>
    </row>
    <row r="38" spans="1:6" ht="31.5">
      <c r="A38" s="9" t="s">
        <v>116</v>
      </c>
      <c r="B38" s="8" t="s">
        <v>115</v>
      </c>
      <c r="C38" s="4" t="s">
        <v>30</v>
      </c>
      <c r="D38" s="4" t="s">
        <v>166</v>
      </c>
      <c r="E38" s="44" t="s">
        <v>157</v>
      </c>
      <c r="F38" s="44" t="s">
        <v>157</v>
      </c>
    </row>
    <row r="39" spans="1:6" ht="31.5">
      <c r="A39" s="9" t="s">
        <v>117</v>
      </c>
      <c r="B39" s="8" t="s">
        <v>122</v>
      </c>
      <c r="C39" s="4" t="s">
        <v>30</v>
      </c>
      <c r="D39" s="4" t="s">
        <v>166</v>
      </c>
      <c r="E39" s="44" t="s">
        <v>157</v>
      </c>
      <c r="F39" s="44" t="s">
        <v>157</v>
      </c>
    </row>
    <row r="40" spans="1:6" ht="31.5">
      <c r="A40" s="9" t="s">
        <v>118</v>
      </c>
      <c r="B40" s="8" t="s">
        <v>123</v>
      </c>
      <c r="C40" s="4" t="s">
        <v>30</v>
      </c>
      <c r="D40" s="4" t="s">
        <v>166</v>
      </c>
      <c r="E40" s="44" t="s">
        <v>157</v>
      </c>
      <c r="F40" s="44" t="s">
        <v>157</v>
      </c>
    </row>
    <row r="41" spans="1:6" ht="15.75">
      <c r="A41" s="9" t="s">
        <v>119</v>
      </c>
      <c r="B41" s="8" t="s">
        <v>124</v>
      </c>
      <c r="C41" s="4" t="s">
        <v>30</v>
      </c>
      <c r="D41" s="16">
        <v>-3500</v>
      </c>
      <c r="E41" s="44">
        <v>-3500</v>
      </c>
      <c r="F41" s="44">
        <v>-6353.8042753411</v>
      </c>
    </row>
    <row r="42" spans="1:6" ht="48" customHeight="1">
      <c r="A42" s="9" t="s">
        <v>120</v>
      </c>
      <c r="B42" s="8" t="s">
        <v>125</v>
      </c>
      <c r="C42" s="4" t="s">
        <v>46</v>
      </c>
      <c r="D42" s="4" t="s">
        <v>166</v>
      </c>
      <c r="E42" s="44" t="s">
        <v>157</v>
      </c>
      <c r="F42" s="44" t="s">
        <v>157</v>
      </c>
    </row>
    <row r="43" spans="1:6" ht="99.75" customHeight="1">
      <c r="A43" s="9" t="s">
        <v>121</v>
      </c>
      <c r="B43" s="8" t="s">
        <v>126</v>
      </c>
      <c r="C43" s="4"/>
      <c r="D43" s="4" t="s">
        <v>166</v>
      </c>
      <c r="E43" s="16" t="s">
        <v>157</v>
      </c>
      <c r="F43" s="16" t="s">
        <v>157</v>
      </c>
    </row>
  </sheetData>
  <sheetProtection/>
  <mergeCells count="1">
    <mergeCell ref="A6:F6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00390625" style="5" customWidth="1"/>
    <col min="2" max="2" width="55.57421875" style="5" customWidth="1"/>
    <col min="3" max="3" width="14.57421875" style="5" customWidth="1"/>
    <col min="4" max="4" width="11.140625" style="5" customWidth="1"/>
    <col min="5" max="7" width="21.421875" style="5" customWidth="1"/>
    <col min="8" max="9" width="21.140625" style="5" customWidth="1"/>
    <col min="10" max="16384" width="9.140625" style="5" customWidth="1"/>
  </cols>
  <sheetData>
    <row r="1" ht="15.75">
      <c r="F1" s="5" t="s">
        <v>128</v>
      </c>
    </row>
    <row r="2" ht="15.75">
      <c r="F2" s="5" t="s">
        <v>1</v>
      </c>
    </row>
    <row r="3" ht="15.75">
      <c r="F3" s="5" t="s">
        <v>152</v>
      </c>
    </row>
    <row r="6" spans="1:9" ht="15.75">
      <c r="A6" s="39" t="s">
        <v>129</v>
      </c>
      <c r="B6" s="39"/>
      <c r="C6" s="39"/>
      <c r="D6" s="39"/>
      <c r="E6" s="39"/>
      <c r="F6" s="39"/>
      <c r="G6" s="39"/>
      <c r="H6" s="39"/>
      <c r="I6" s="39"/>
    </row>
    <row r="7" spans="4:9" ht="12.75" customHeight="1">
      <c r="D7" s="13">
        <v>2015</v>
      </c>
      <c r="E7" s="13"/>
      <c r="F7" s="13">
        <v>2016</v>
      </c>
      <c r="G7" s="13"/>
      <c r="H7" s="13">
        <v>2017</v>
      </c>
      <c r="I7" s="13"/>
    </row>
    <row r="8" spans="1:9" ht="63.75" customHeight="1">
      <c r="A8" s="42" t="s">
        <v>13</v>
      </c>
      <c r="B8" s="42" t="s">
        <v>14</v>
      </c>
      <c r="C8" s="42" t="s">
        <v>15</v>
      </c>
      <c r="D8" s="40" t="s">
        <v>16</v>
      </c>
      <c r="E8" s="41"/>
      <c r="F8" s="40" t="s">
        <v>19</v>
      </c>
      <c r="G8" s="41"/>
      <c r="H8" s="40" t="s">
        <v>17</v>
      </c>
      <c r="I8" s="41"/>
    </row>
    <row r="9" spans="1:9" ht="33" customHeight="1">
      <c r="A9" s="43"/>
      <c r="B9" s="43"/>
      <c r="C9" s="43"/>
      <c r="D9" s="4" t="s">
        <v>130</v>
      </c>
      <c r="E9" s="4" t="s">
        <v>131</v>
      </c>
      <c r="F9" s="4" t="s">
        <v>130</v>
      </c>
      <c r="G9" s="4" t="s">
        <v>131</v>
      </c>
      <c r="H9" s="4" t="s">
        <v>130</v>
      </c>
      <c r="I9" s="4" t="s">
        <v>131</v>
      </c>
    </row>
    <row r="10" spans="1:9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17.25" customHeight="1">
      <c r="A11" s="9" t="s">
        <v>23</v>
      </c>
      <c r="B11" s="8" t="s">
        <v>132</v>
      </c>
      <c r="C11" s="4"/>
      <c r="D11" s="4"/>
      <c r="E11" s="4"/>
      <c r="F11" s="4"/>
      <c r="G11" s="4"/>
      <c r="H11" s="4"/>
      <c r="I11" s="4"/>
    </row>
    <row r="12" spans="1:9" ht="15.75">
      <c r="A12" s="9"/>
      <c r="B12" s="8" t="s">
        <v>136</v>
      </c>
      <c r="C12" s="4"/>
      <c r="D12" s="4"/>
      <c r="E12" s="4"/>
      <c r="F12" s="4"/>
      <c r="G12" s="4"/>
      <c r="H12" s="4"/>
      <c r="I12" s="4"/>
    </row>
    <row r="13" spans="1:9" ht="17.25" customHeight="1">
      <c r="A13" s="9"/>
      <c r="B13" s="8" t="s">
        <v>133</v>
      </c>
      <c r="C13" s="4" t="s">
        <v>140</v>
      </c>
      <c r="D13" s="4"/>
      <c r="E13" s="4"/>
      <c r="F13" s="4"/>
      <c r="G13" s="4"/>
      <c r="H13" s="4"/>
      <c r="I13" s="4"/>
    </row>
    <row r="14" spans="1:9" ht="18.75" customHeight="1">
      <c r="A14" s="9"/>
      <c r="B14" s="8" t="s">
        <v>134</v>
      </c>
      <c r="C14" s="4" t="s">
        <v>139</v>
      </c>
      <c r="D14" s="4"/>
      <c r="E14" s="4"/>
      <c r="F14" s="4"/>
      <c r="G14" s="4"/>
      <c r="H14" s="4"/>
      <c r="I14" s="4"/>
    </row>
    <row r="15" spans="1:9" ht="85.5" customHeight="1">
      <c r="A15" s="9"/>
      <c r="B15" s="22" t="s">
        <v>135</v>
      </c>
      <c r="C15" s="4" t="s">
        <v>139</v>
      </c>
      <c r="D15" s="20"/>
      <c r="E15" s="21" t="s">
        <v>164</v>
      </c>
      <c r="F15" s="21" t="s">
        <v>164</v>
      </c>
      <c r="G15" s="21" t="s">
        <v>171</v>
      </c>
      <c r="H15" s="21" t="s">
        <v>167</v>
      </c>
      <c r="I15" s="21" t="s">
        <v>168</v>
      </c>
    </row>
    <row r="16" spans="1:9" ht="15.75">
      <c r="A16" s="9" t="s">
        <v>36</v>
      </c>
      <c r="B16" s="8" t="s">
        <v>137</v>
      </c>
      <c r="C16" s="4"/>
      <c r="D16" s="4"/>
      <c r="E16" s="4"/>
      <c r="F16" s="4"/>
      <c r="G16" s="4"/>
      <c r="H16" s="4"/>
      <c r="I16" s="4"/>
    </row>
    <row r="17" spans="1:9" ht="48" customHeight="1">
      <c r="A17" s="9" t="s">
        <v>37</v>
      </c>
      <c r="B17" s="8" t="s">
        <v>138</v>
      </c>
      <c r="C17" s="4" t="s">
        <v>139</v>
      </c>
      <c r="D17" s="4"/>
      <c r="E17" s="4"/>
      <c r="F17" s="4"/>
      <c r="G17" s="4"/>
      <c r="H17" s="4"/>
      <c r="I17" s="4"/>
    </row>
    <row r="18" spans="1:9" ht="15.75">
      <c r="A18" s="9" t="s">
        <v>38</v>
      </c>
      <c r="B18" s="8" t="s">
        <v>141</v>
      </c>
      <c r="C18" s="4"/>
      <c r="D18" s="4"/>
      <c r="E18" s="4"/>
      <c r="F18" s="4"/>
      <c r="G18" s="4"/>
      <c r="H18" s="4"/>
      <c r="I18" s="4"/>
    </row>
    <row r="19" spans="1:9" ht="15.75" customHeight="1">
      <c r="A19" s="9" t="s">
        <v>48</v>
      </c>
      <c r="B19" s="8" t="s">
        <v>142</v>
      </c>
      <c r="C19" s="4" t="s">
        <v>147</v>
      </c>
      <c r="D19" s="4"/>
      <c r="E19" s="4"/>
      <c r="F19" s="4"/>
      <c r="G19" s="4"/>
      <c r="H19" s="4"/>
      <c r="I19" s="4"/>
    </row>
    <row r="20" spans="1:9" ht="18.75" customHeight="1">
      <c r="A20" s="9"/>
      <c r="B20" s="8" t="s">
        <v>143</v>
      </c>
      <c r="C20" s="4" t="s">
        <v>147</v>
      </c>
      <c r="D20" s="4"/>
      <c r="E20" s="4"/>
      <c r="F20" s="4"/>
      <c r="G20" s="4"/>
      <c r="H20" s="4"/>
      <c r="I20" s="4"/>
    </row>
    <row r="21" spans="1:9" ht="15.75">
      <c r="A21" s="9" t="s">
        <v>49</v>
      </c>
      <c r="B21" s="8" t="s">
        <v>144</v>
      </c>
      <c r="C21" s="4" t="s">
        <v>140</v>
      </c>
      <c r="D21" s="4"/>
      <c r="E21" s="4"/>
      <c r="F21" s="4"/>
      <c r="G21" s="4"/>
      <c r="H21" s="4"/>
      <c r="I21" s="4"/>
    </row>
    <row r="22" spans="1:9" ht="17.25" customHeight="1">
      <c r="A22" s="9" t="s">
        <v>50</v>
      </c>
      <c r="B22" s="8" t="s">
        <v>145</v>
      </c>
      <c r="C22" s="4" t="s">
        <v>148</v>
      </c>
      <c r="D22" s="4"/>
      <c r="E22" s="4"/>
      <c r="F22" s="4"/>
      <c r="G22" s="4"/>
      <c r="H22" s="4"/>
      <c r="I22" s="4"/>
    </row>
    <row r="23" spans="1:9" ht="17.25" customHeight="1">
      <c r="A23" s="9" t="s">
        <v>51</v>
      </c>
      <c r="B23" s="8" t="s">
        <v>146</v>
      </c>
      <c r="C23" s="4" t="s">
        <v>148</v>
      </c>
      <c r="D23" s="4"/>
      <c r="E23" s="4"/>
      <c r="F23" s="4"/>
      <c r="G23" s="4"/>
      <c r="H23" s="4"/>
      <c r="I23" s="4"/>
    </row>
    <row r="24" spans="1:9" ht="15.75">
      <c r="A24" s="9" t="s">
        <v>52</v>
      </c>
      <c r="B24" s="8" t="s">
        <v>149</v>
      </c>
      <c r="C24" s="4"/>
      <c r="D24" s="4"/>
      <c r="E24" s="4"/>
      <c r="F24" s="4"/>
      <c r="G24" s="4"/>
      <c r="H24" s="4"/>
      <c r="I24" s="4"/>
    </row>
    <row r="25" spans="1:9" ht="15.75">
      <c r="A25" s="9"/>
      <c r="B25" s="8" t="s">
        <v>150</v>
      </c>
      <c r="C25" s="4" t="s">
        <v>151</v>
      </c>
      <c r="D25" s="4"/>
      <c r="E25" s="4"/>
      <c r="F25" s="4"/>
      <c r="G25" s="4"/>
      <c r="H25" s="4"/>
      <c r="I25" s="4"/>
    </row>
  </sheetData>
  <sheetProtection/>
  <mergeCells count="7">
    <mergeCell ref="A6:I6"/>
    <mergeCell ref="F8:G8"/>
    <mergeCell ref="H8:I8"/>
    <mergeCell ref="D8:E8"/>
    <mergeCell ref="A8:A9"/>
    <mergeCell ref="B8:B9"/>
    <mergeCell ref="C8:C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Ксарвин</cp:lastModifiedBy>
  <cp:lastPrinted>2015-09-16T23:51:50Z</cp:lastPrinted>
  <dcterms:created xsi:type="dcterms:W3CDTF">1996-10-08T23:32:33Z</dcterms:created>
  <dcterms:modified xsi:type="dcterms:W3CDTF">2017-01-19T02:47:58Z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